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azparks-my.sharepoint.com/personal/samantha_azpra_org/Documents/Documents/Conference/2023/Exhibit Hall/"/>
    </mc:Choice>
  </mc:AlternateContent>
  <xr:revisionPtr revIDLastSave="1" documentId="8_{0DD7FABA-5A0E-4972-9A1F-5E09677B55CD}" xr6:coauthVersionLast="47" xr6:coauthVersionMax="47" xr10:uidLastSave="{316228C5-82C9-408B-814C-CCF3AE69F85F}"/>
  <bookViews>
    <workbookView xWindow="11955" yWindow="-15450" windowWidth="18090" windowHeight="13050" xr2:uid="{00000000-000D-0000-FFFF-FFFF00000000}"/>
  </bookViews>
  <sheets>
    <sheet name="2-3 Day Exhibi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2" l="1"/>
  <c r="I31" i="2"/>
  <c r="I30" i="2"/>
  <c r="I29" i="2"/>
  <c r="I28" i="2"/>
  <c r="I27" i="2"/>
  <c r="I33" i="2" s="1"/>
  <c r="I34" i="2" s="1"/>
  <c r="I20" i="2"/>
  <c r="I19" i="2"/>
  <c r="I18" i="2"/>
  <c r="I17" i="2"/>
  <c r="I16" i="2"/>
  <c r="I15" i="2"/>
  <c r="I14" i="2"/>
  <c r="F41" i="2"/>
  <c r="I21" i="2" l="1"/>
  <c r="I24" i="2" s="1"/>
  <c r="I36" i="2"/>
  <c r="I35" i="2"/>
  <c r="F42" i="2"/>
  <c r="I22" i="2" l="1"/>
  <c r="I23" i="2" s="1"/>
  <c r="I25" i="2"/>
  <c r="I37" i="2"/>
  <c r="I38" i="2" l="1"/>
  <c r="H42" i="2"/>
  <c r="H41" i="2"/>
</calcChain>
</file>

<file path=xl/sharedStrings.xml><?xml version="1.0" encoding="utf-8"?>
<sst xmlns="http://schemas.openxmlformats.org/spreadsheetml/2006/main" count="71" uniqueCount="61">
  <si>
    <t>Order Forms Must Be Typed &amp; Legible</t>
  </si>
  <si>
    <t>ORDER MUST BE RECEIVED BY:</t>
  </si>
  <si>
    <t>Conference Name:</t>
  </si>
  <si>
    <t>Booth #:</t>
  </si>
  <si>
    <t>Company Name:</t>
  </si>
  <si>
    <t>Setup Date:</t>
  </si>
  <si>
    <t>Company Address:</t>
  </si>
  <si>
    <t>Billing Address:</t>
  </si>
  <si>
    <t>City / State / Zip:</t>
  </si>
  <si>
    <t>On-Site Contact:</t>
  </si>
  <si>
    <t>Ordering Contact:</t>
  </si>
  <si>
    <t>Phone#:</t>
  </si>
  <si>
    <t>Ordering Contact Phone#:</t>
  </si>
  <si>
    <t>E-mail:</t>
  </si>
  <si>
    <t>Contact Signature:</t>
  </si>
  <si>
    <t>Card Holder Name:</t>
  </si>
  <si>
    <t xml:space="preserve">Card Holder Signature: </t>
  </si>
  <si>
    <t>CC #:</t>
  </si>
  <si>
    <t>Exp. Date:</t>
  </si>
  <si>
    <t xml:space="preserve">SECTION A - Power Drops   </t>
  </si>
  <si>
    <t>Show Rate</t>
  </si>
  <si>
    <t>Setup Charge</t>
  </si>
  <si>
    <t>Qty</t>
  </si>
  <si>
    <t>TOTAL</t>
  </si>
  <si>
    <t>Exhibit Booth Power - 5 amp</t>
  </si>
  <si>
    <t>Exhibit Booth Power - 10 amp</t>
  </si>
  <si>
    <t>Exhibit Booth Power - 15 amp</t>
  </si>
  <si>
    <t>Exhibit Booth Power - 20 amp</t>
  </si>
  <si>
    <t>Additional A/C Power Strip (Requires Power Drop)</t>
  </si>
  <si>
    <t>Subtotal</t>
  </si>
  <si>
    <t>Service Charge (25%):</t>
  </si>
  <si>
    <t>Service Charge Sales Tax (10.2%):</t>
  </si>
  <si>
    <t>Rental Sales Tax (9.2%):</t>
  </si>
  <si>
    <t>SECTION A - TOTAL</t>
  </si>
  <si>
    <t>SECTION B - Additional Audio Visual Items*</t>
  </si>
  <si>
    <t>Wired High Speed Internet Line (Per Device) Up to 5 Mbps</t>
  </si>
  <si>
    <t>Premium Wireless Internet Connection (Per Device) Up to 3Mbps</t>
  </si>
  <si>
    <t>24" Flat Screen Monitor (Table Top)</t>
  </si>
  <si>
    <t>32" Plasma Monitor with standard stand</t>
  </si>
  <si>
    <t>50" Plasma Monitor with standard stand</t>
  </si>
  <si>
    <t xml:space="preserve">*Additional items are available upon Request by calling the Renaissance Event Technology Department at (480) 518-8029. </t>
  </si>
  <si>
    <t>Hotel Conference Service Manager:</t>
  </si>
  <si>
    <t>Exhibit Order Fax #:</t>
  </si>
  <si>
    <t>480-518-8089</t>
  </si>
  <si>
    <t>SECTION B - TOTAL</t>
  </si>
  <si>
    <t>Exhibit Order Email:</t>
  </si>
  <si>
    <t>rozelia.felton@atriumhospitality.com</t>
  </si>
  <si>
    <t>TOTAL CHARGES</t>
  </si>
  <si>
    <t>DO NOT EMAIL FORM IF CC INFORMATION IS PRESENT</t>
  </si>
  <si>
    <t>All Orders Must Be Received 10 Business Days Prior to Event Date To Avoid Additional Charges as Outlined Below:</t>
  </si>
  <si>
    <t>9 to 4 Business Days Prior - Subject to a 50% Upcharge</t>
  </si>
  <si>
    <t>Due By:</t>
  </si>
  <si>
    <t>3 Business Days or Less - Subject to a 75% Upcharge</t>
  </si>
  <si>
    <t>Due to Fire Code, Any Exhibitor Bringing in Items Made of Cloth or Grass (hay, straw, etc.) For Their Booth</t>
  </si>
  <si>
    <t>Need A Certificate of Flame Resistance.  Logo Table Cloths Are Excluded From This Fire Code.</t>
  </si>
  <si>
    <t>2-3 Day Exhibit Form - Excluding Setup Day</t>
  </si>
  <si>
    <t>For Any Special Power Needs (non-120v standard wall plug), Contact AV at 480-225-3803</t>
  </si>
  <si>
    <t>Power access points are configured to the exact amperage requested</t>
  </si>
  <si>
    <t>Credit Card Type**:</t>
  </si>
  <si>
    <t>For Fast Service:  Fax Order to 480-518-8089</t>
  </si>
  <si>
    <t xml:space="preserve"> August 11,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</si>
</sst>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Arial"/>
    </font>
    <font>
      <sz val="14"/>
      <color theme="1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i/>
      <sz val="11"/>
      <color theme="1"/>
      <name val="Calibri"/>
      <family val="2"/>
    </font>
    <font>
      <b/>
      <sz val="11"/>
      <color theme="9"/>
      <name val="Calibri"/>
      <family val="2"/>
    </font>
    <font>
      <u/>
      <sz val="11"/>
      <color theme="10"/>
      <name val="Arial"/>
      <family val="2"/>
    </font>
    <font>
      <b/>
      <i/>
      <sz val="11"/>
      <color theme="9"/>
      <name val="Calibri"/>
      <family val="2"/>
    </font>
    <font>
      <b/>
      <sz val="11"/>
      <name val="Arial"/>
      <family val="2"/>
    </font>
    <font>
      <b/>
      <sz val="8"/>
      <color rgb="FFC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5E0B3"/>
        <bgColor rgb="FFC5E0B3"/>
      </patternFill>
    </fill>
  </fills>
  <borders count="55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21">
    <xf numFmtId="0" fontId="0" fillId="0" borderId="0" xfId="0" applyFont="1" applyAlignment="1"/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6" fontId="3" fillId="2" borderId="6" xfId="0" applyNumberFormat="1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16" xfId="0" applyFont="1" applyFill="1" applyBorder="1" applyAlignment="1">
      <alignment wrapText="1"/>
    </xf>
    <xf numFmtId="0" fontId="3" fillId="2" borderId="16" xfId="0" applyFont="1" applyFill="1" applyBorder="1" applyAlignment="1">
      <alignment horizontal="center"/>
    </xf>
    <xf numFmtId="6" fontId="3" fillId="0" borderId="19" xfId="0" applyNumberFormat="1" applyFont="1" applyBorder="1" applyAlignment="1">
      <alignment horizontal="center"/>
    </xf>
    <xf numFmtId="0" fontId="4" fillId="0" borderId="0" xfId="0" applyFont="1"/>
    <xf numFmtId="6" fontId="3" fillId="0" borderId="6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4" fillId="2" borderId="6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0" fontId="3" fillId="0" borderId="29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3" fillId="0" borderId="33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44" fontId="3" fillId="0" borderId="32" xfId="0" applyNumberFormat="1" applyFont="1" applyBorder="1" applyProtection="1">
      <protection locked="0"/>
    </xf>
    <xf numFmtId="44" fontId="3" fillId="2" borderId="35" xfId="0" applyNumberFormat="1" applyFont="1" applyFill="1" applyBorder="1" applyAlignment="1">
      <alignment horizontal="center"/>
    </xf>
    <xf numFmtId="44" fontId="4" fillId="2" borderId="37" xfId="0" applyNumberFormat="1" applyFont="1" applyFill="1" applyBorder="1"/>
    <xf numFmtId="0" fontId="3" fillId="2" borderId="36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left"/>
    </xf>
    <xf numFmtId="44" fontId="3" fillId="2" borderId="40" xfId="0" applyNumberFormat="1" applyFont="1" applyFill="1" applyBorder="1"/>
    <xf numFmtId="44" fontId="3" fillId="2" borderId="41" xfId="0" applyNumberFormat="1" applyFont="1" applyFill="1" applyBorder="1"/>
    <xf numFmtId="1" fontId="4" fillId="0" borderId="9" xfId="0" applyNumberFormat="1" applyFont="1" applyBorder="1" applyAlignment="1" applyProtection="1">
      <alignment horizontal="center"/>
      <protection locked="0"/>
    </xf>
    <xf numFmtId="0" fontId="3" fillId="0" borderId="36" xfId="0" applyFont="1" applyBorder="1"/>
    <xf numFmtId="0" fontId="3" fillId="0" borderId="25" xfId="0" applyFont="1" applyBorder="1"/>
    <xf numFmtId="0" fontId="3" fillId="0" borderId="7" xfId="0" applyFont="1" applyBorder="1"/>
    <xf numFmtId="44" fontId="4" fillId="0" borderId="37" xfId="0" applyNumberFormat="1" applyFont="1" applyBorder="1"/>
    <xf numFmtId="44" fontId="3" fillId="0" borderId="44" xfId="0" applyNumberFormat="1" applyFont="1" applyBorder="1"/>
    <xf numFmtId="0" fontId="3" fillId="0" borderId="38" xfId="0" applyFont="1" applyBorder="1"/>
    <xf numFmtId="44" fontId="3" fillId="0" borderId="45" xfId="0" applyNumberFormat="1" applyFont="1" applyBorder="1" applyAlignment="1">
      <alignment horizontal="right"/>
    </xf>
    <xf numFmtId="0" fontId="3" fillId="3" borderId="43" xfId="0" applyFont="1" applyFill="1" applyBorder="1" applyAlignment="1">
      <alignment horizontal="left"/>
    </xf>
    <xf numFmtId="0" fontId="3" fillId="3" borderId="24" xfId="0" applyFont="1" applyFill="1" applyBorder="1" applyAlignment="1">
      <alignment horizontal="left"/>
    </xf>
    <xf numFmtId="0" fontId="3" fillId="3" borderId="24" xfId="0" applyFont="1" applyFill="1" applyBorder="1"/>
    <xf numFmtId="0" fontId="3" fillId="3" borderId="36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center"/>
    </xf>
    <xf numFmtId="0" fontId="3" fillId="3" borderId="49" xfId="0" applyFont="1" applyFill="1" applyBorder="1" applyAlignment="1">
      <alignment horizontal="center"/>
    </xf>
    <xf numFmtId="0" fontId="2" fillId="0" borderId="50" xfId="0" applyFont="1" applyBorder="1"/>
    <xf numFmtId="0" fontId="2" fillId="0" borderId="51" xfId="0" applyFont="1" applyBorder="1"/>
    <xf numFmtId="0" fontId="3" fillId="0" borderId="36" xfId="0" applyFont="1" applyBorder="1"/>
    <xf numFmtId="0" fontId="2" fillId="0" borderId="25" xfId="0" applyFont="1" applyBorder="1"/>
    <xf numFmtId="0" fontId="4" fillId="0" borderId="25" xfId="0" applyFont="1" applyBorder="1" applyAlignment="1" applyProtection="1">
      <alignment horizontal="left"/>
      <protection locked="0"/>
    </xf>
    <xf numFmtId="0" fontId="2" fillId="0" borderId="7" xfId="0" applyFont="1" applyBorder="1" applyProtection="1">
      <protection locked="0"/>
    </xf>
    <xf numFmtId="0" fontId="3" fillId="0" borderId="8" xfId="0" applyFont="1" applyBorder="1" applyAlignment="1">
      <alignment horizontal="right"/>
    </xf>
    <xf numFmtId="0" fontId="2" fillId="0" borderId="7" xfId="0" applyFont="1" applyBorder="1"/>
    <xf numFmtId="0" fontId="3" fillId="0" borderId="25" xfId="0" applyFont="1" applyBorder="1" applyAlignment="1">
      <alignment horizontal="center"/>
    </xf>
    <xf numFmtId="0" fontId="3" fillId="0" borderId="20" xfId="0" applyFont="1" applyBorder="1" applyAlignment="1">
      <alignment horizontal="right"/>
    </xf>
    <xf numFmtId="0" fontId="2" fillId="0" borderId="20" xfId="0" applyFont="1" applyBorder="1"/>
    <xf numFmtId="0" fontId="2" fillId="0" borderId="21" xfId="0" applyFont="1" applyBorder="1"/>
    <xf numFmtId="0" fontId="9" fillId="0" borderId="20" xfId="1" applyBorder="1" applyAlignment="1">
      <alignment horizontal="center"/>
    </xf>
    <xf numFmtId="0" fontId="3" fillId="0" borderId="23" xfId="0" applyFont="1" applyBorder="1" applyAlignment="1">
      <alignment horizontal="right"/>
    </xf>
    <xf numFmtId="0" fontId="2" fillId="0" borderId="23" xfId="0" applyFont="1" applyBorder="1"/>
    <xf numFmtId="14" fontId="3" fillId="3" borderId="24" xfId="0" applyNumberFormat="1" applyFont="1" applyFill="1" applyBorder="1" applyAlignment="1">
      <alignment horizontal="center"/>
    </xf>
    <xf numFmtId="0" fontId="2" fillId="0" borderId="24" xfId="0" applyFont="1" applyBorder="1"/>
    <xf numFmtId="164" fontId="3" fillId="3" borderId="24" xfId="0" applyNumberFormat="1" applyFont="1" applyFill="1" applyBorder="1" applyAlignment="1">
      <alignment horizontal="center"/>
    </xf>
    <xf numFmtId="0" fontId="2" fillId="0" borderId="47" xfId="0" applyFont="1" applyBorder="1"/>
    <xf numFmtId="164" fontId="3" fillId="3" borderId="25" xfId="0" applyNumberFormat="1" applyFont="1" applyFill="1" applyBorder="1" applyAlignment="1">
      <alignment horizontal="center"/>
    </xf>
    <xf numFmtId="0" fontId="2" fillId="0" borderId="48" xfId="0" applyFont="1" applyBorder="1"/>
    <xf numFmtId="0" fontId="3" fillId="3" borderId="33" xfId="0" applyFont="1" applyFill="1" applyBorder="1" applyAlignment="1">
      <alignment horizontal="center"/>
    </xf>
    <xf numFmtId="0" fontId="2" fillId="0" borderId="9" xfId="0" applyFont="1" applyBorder="1"/>
    <xf numFmtId="0" fontId="2" fillId="0" borderId="46" xfId="0" applyFont="1" applyBorder="1"/>
    <xf numFmtId="0" fontId="3" fillId="2" borderId="36" xfId="0" applyFont="1" applyFill="1" applyBorder="1" applyAlignment="1">
      <alignment horizontal="left"/>
    </xf>
    <xf numFmtId="0" fontId="3" fillId="2" borderId="36" xfId="0" applyFont="1" applyFill="1" applyBorder="1"/>
    <xf numFmtId="0" fontId="5" fillId="2" borderId="52" xfId="0" applyFont="1" applyFill="1" applyBorder="1" applyAlignment="1">
      <alignment horizontal="center" vertical="center"/>
    </xf>
    <xf numFmtId="0" fontId="2" fillId="0" borderId="53" xfId="0" applyFont="1" applyBorder="1"/>
    <xf numFmtId="0" fontId="2" fillId="0" borderId="54" xfId="0" applyFont="1" applyBorder="1"/>
    <xf numFmtId="0" fontId="3" fillId="2" borderId="13" xfId="0" applyFont="1" applyFill="1" applyBorder="1" applyAlignment="1">
      <alignment horizontal="right"/>
    </xf>
    <xf numFmtId="0" fontId="2" fillId="0" borderId="14" xfId="0" applyFont="1" applyBorder="1"/>
    <xf numFmtId="0" fontId="2" fillId="0" borderId="15" xfId="0" applyFont="1" applyBorder="1"/>
    <xf numFmtId="0" fontId="3" fillId="2" borderId="31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42" xfId="0" applyFont="1" applyBorder="1"/>
    <xf numFmtId="0" fontId="2" fillId="0" borderId="17" xfId="0" applyFont="1" applyBorder="1"/>
    <xf numFmtId="0" fontId="2" fillId="0" borderId="18" xfId="0" applyFont="1" applyBorder="1"/>
    <xf numFmtId="0" fontId="7" fillId="0" borderId="36" xfId="0" applyFont="1" applyBorder="1" applyAlignment="1">
      <alignment horizontal="center"/>
    </xf>
    <xf numFmtId="0" fontId="3" fillId="0" borderId="38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2" fillId="0" borderId="32" xfId="0" applyFont="1" applyBorder="1" applyProtection="1">
      <protection locked="0"/>
    </xf>
    <xf numFmtId="0" fontId="3" fillId="2" borderId="34" xfId="0" applyFont="1" applyFill="1" applyBorder="1" applyAlignment="1">
      <alignment horizontal="center"/>
    </xf>
    <xf numFmtId="0" fontId="2" fillId="0" borderId="4" xfId="0" applyFont="1" applyBorder="1"/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right"/>
      <protection locked="0"/>
    </xf>
    <xf numFmtId="0" fontId="3" fillId="0" borderId="3" xfId="0" applyFont="1" applyBorder="1" applyProtection="1">
      <protection locked="0"/>
    </xf>
    <xf numFmtId="14" fontId="3" fillId="0" borderId="3" xfId="0" applyNumberFormat="1" applyFont="1" applyBorder="1" applyAlignment="1" applyProtection="1">
      <alignment horizontal="left"/>
      <protection locked="0"/>
    </xf>
    <xf numFmtId="0" fontId="1" fillId="0" borderId="9" xfId="0" applyFont="1" applyBorder="1" applyAlignment="1">
      <alignment horizontal="center"/>
    </xf>
    <xf numFmtId="0" fontId="3" fillId="0" borderId="26" xfId="0" applyFont="1" applyBorder="1" applyProtection="1">
      <protection locked="0"/>
    </xf>
    <xf numFmtId="0" fontId="2" fillId="0" borderId="27" xfId="0" applyFont="1" applyBorder="1" applyProtection="1">
      <protection locked="0"/>
    </xf>
    <xf numFmtId="0" fontId="2" fillId="0" borderId="28" xfId="0" applyFont="1" applyBorder="1" applyProtection="1">
      <protection locked="0"/>
    </xf>
    <xf numFmtId="14" fontId="3" fillId="0" borderId="29" xfId="0" applyNumberFormat="1" applyFont="1" applyBorder="1" applyAlignment="1" applyProtection="1">
      <alignment horizontal="center"/>
      <protection locked="0"/>
    </xf>
    <xf numFmtId="0" fontId="2" fillId="0" borderId="30" xfId="0" applyFont="1" applyBorder="1" applyProtection="1">
      <protection locked="0"/>
    </xf>
    <xf numFmtId="0" fontId="3" fillId="0" borderId="3" xfId="0" applyFont="1" applyBorder="1" applyAlignment="1" applyProtection="1">
      <alignment horizontal="right"/>
      <protection locked="0"/>
    </xf>
    <xf numFmtId="0" fontId="5" fillId="2" borderId="38" xfId="0" applyFont="1" applyFill="1" applyBorder="1"/>
    <xf numFmtId="0" fontId="3" fillId="2" borderId="8" xfId="0" applyFont="1" applyFill="1" applyBorder="1" applyAlignment="1">
      <alignment horizontal="right"/>
    </xf>
    <xf numFmtId="0" fontId="5" fillId="2" borderId="38" xfId="0" applyFont="1" applyFill="1" applyBorder="1" applyAlignment="1">
      <alignment horizontal="left"/>
    </xf>
    <xf numFmtId="0" fontId="12" fillId="2" borderId="33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39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8" fillId="2" borderId="36" xfId="0" applyFont="1" applyFill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0" fillId="2" borderId="36" xfId="0" applyFont="1" applyFill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11" fillId="0" borderId="7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zelia.felton@atriumhospitalit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001"/>
  <sheetViews>
    <sheetView tabSelected="1" topLeftCell="A25" zoomScale="91" zoomScaleNormal="91" workbookViewId="0">
      <selection activeCell="L7" sqref="L7"/>
    </sheetView>
  </sheetViews>
  <sheetFormatPr defaultColWidth="12.625" defaultRowHeight="15" customHeight="1" x14ac:dyDescent="0.35"/>
  <cols>
    <col min="1" max="1" width="16" customWidth="1"/>
    <col min="2" max="3" width="7.625" customWidth="1"/>
    <col min="4" max="4" width="17.375" customWidth="1"/>
    <col min="5" max="5" width="6.5" customWidth="1"/>
    <col min="6" max="6" width="7.625" customWidth="1"/>
    <col min="7" max="7" width="9.625" customWidth="1"/>
    <col min="8" max="8" width="10" customWidth="1"/>
    <col min="9" max="9" width="10.875" customWidth="1"/>
    <col min="10" max="26" width="7.625" customWidth="1"/>
  </cols>
  <sheetData>
    <row r="1" spans="1:9" ht="21" customHeight="1" x14ac:dyDescent="0.35"/>
    <row r="2" spans="1:9" ht="18.399999999999999" thickBot="1" x14ac:dyDescent="0.6">
      <c r="A2" s="99" t="s">
        <v>55</v>
      </c>
      <c r="B2" s="63"/>
      <c r="C2" s="63"/>
      <c r="D2" s="63"/>
      <c r="E2" s="63"/>
      <c r="F2" s="63"/>
      <c r="G2" s="63"/>
      <c r="H2" s="63"/>
      <c r="I2" s="63"/>
    </row>
    <row r="3" spans="1:9" ht="14.65" thickBot="1" x14ac:dyDescent="0.5">
      <c r="A3" s="100" t="s">
        <v>0</v>
      </c>
      <c r="B3" s="101"/>
      <c r="C3" s="101"/>
      <c r="D3" s="102"/>
      <c r="E3" s="14" t="s">
        <v>1</v>
      </c>
      <c r="F3" s="14"/>
      <c r="G3" s="14"/>
      <c r="H3" s="103" t="s">
        <v>60</v>
      </c>
      <c r="I3" s="104"/>
    </row>
    <row r="4" spans="1:9" ht="14.25" x14ac:dyDescent="0.45">
      <c r="A4" s="15" t="s">
        <v>2</v>
      </c>
      <c r="B4" s="86"/>
      <c r="C4" s="87"/>
      <c r="D4" s="88"/>
      <c r="E4" s="96" t="s">
        <v>3</v>
      </c>
      <c r="F4" s="87"/>
      <c r="G4" s="105"/>
      <c r="H4" s="87"/>
      <c r="I4" s="91"/>
    </row>
    <row r="5" spans="1:9" ht="14.25" x14ac:dyDescent="0.45">
      <c r="A5" s="15" t="s">
        <v>4</v>
      </c>
      <c r="B5" s="86"/>
      <c r="C5" s="87"/>
      <c r="D5" s="88"/>
      <c r="E5" s="96" t="s">
        <v>5</v>
      </c>
      <c r="F5" s="87"/>
      <c r="G5" s="98"/>
      <c r="H5" s="87"/>
      <c r="I5" s="91"/>
    </row>
    <row r="6" spans="1:9" ht="14.25" x14ac:dyDescent="0.45">
      <c r="A6" s="15" t="s">
        <v>6</v>
      </c>
      <c r="B6" s="86"/>
      <c r="C6" s="87"/>
      <c r="D6" s="88"/>
      <c r="E6" s="96" t="s">
        <v>7</v>
      </c>
      <c r="F6" s="87"/>
      <c r="G6" s="95"/>
      <c r="H6" s="87"/>
      <c r="I6" s="91"/>
    </row>
    <row r="7" spans="1:9" ht="14.25" x14ac:dyDescent="0.45">
      <c r="A7" s="15" t="s">
        <v>8</v>
      </c>
      <c r="B7" s="86"/>
      <c r="C7" s="87"/>
      <c r="D7" s="88"/>
      <c r="E7" s="96" t="s">
        <v>8</v>
      </c>
      <c r="F7" s="87"/>
      <c r="G7" s="95"/>
      <c r="H7" s="87"/>
      <c r="I7" s="91"/>
    </row>
    <row r="8" spans="1:9" ht="14.25" x14ac:dyDescent="0.45">
      <c r="A8" s="15" t="s">
        <v>9</v>
      </c>
      <c r="B8" s="86"/>
      <c r="C8" s="87"/>
      <c r="D8" s="88"/>
      <c r="E8" s="96" t="s">
        <v>10</v>
      </c>
      <c r="F8" s="87"/>
      <c r="G8" s="97"/>
      <c r="H8" s="87"/>
      <c r="I8" s="91"/>
    </row>
    <row r="9" spans="1:9" ht="14.25" x14ac:dyDescent="0.45">
      <c r="A9" s="16" t="s">
        <v>11</v>
      </c>
      <c r="B9" s="86"/>
      <c r="C9" s="87"/>
      <c r="D9" s="88"/>
      <c r="E9" s="94" t="s">
        <v>12</v>
      </c>
      <c r="F9" s="87"/>
      <c r="G9" s="87"/>
      <c r="H9" s="95"/>
      <c r="I9" s="91"/>
    </row>
    <row r="10" spans="1:9" ht="14.25" x14ac:dyDescent="0.45">
      <c r="A10" s="15" t="s">
        <v>13</v>
      </c>
      <c r="B10" s="86"/>
      <c r="C10" s="87"/>
      <c r="D10" s="88"/>
      <c r="E10" s="89" t="s">
        <v>14</v>
      </c>
      <c r="F10" s="87"/>
      <c r="G10" s="90"/>
      <c r="H10" s="87"/>
      <c r="I10" s="91"/>
    </row>
    <row r="11" spans="1:9" ht="14.25" x14ac:dyDescent="0.45">
      <c r="A11" s="15" t="s">
        <v>15</v>
      </c>
      <c r="B11" s="86"/>
      <c r="C11" s="87"/>
      <c r="D11" s="88"/>
      <c r="E11" s="89" t="s">
        <v>16</v>
      </c>
      <c r="F11" s="87"/>
      <c r="G11" s="87"/>
      <c r="H11" s="90"/>
      <c r="I11" s="91"/>
    </row>
    <row r="12" spans="1:9" ht="14.25" x14ac:dyDescent="0.45">
      <c r="A12" s="15" t="s">
        <v>58</v>
      </c>
      <c r="B12" s="17"/>
      <c r="C12" s="17" t="s">
        <v>17</v>
      </c>
      <c r="D12" s="86"/>
      <c r="E12" s="87"/>
      <c r="F12" s="87"/>
      <c r="G12" s="87"/>
      <c r="H12" s="18" t="s">
        <v>18</v>
      </c>
      <c r="I12" s="19"/>
    </row>
    <row r="13" spans="1:9" ht="28.5" x14ac:dyDescent="0.45">
      <c r="A13" s="92" t="s">
        <v>19</v>
      </c>
      <c r="B13" s="55"/>
      <c r="C13" s="55"/>
      <c r="D13" s="55"/>
      <c r="E13" s="93"/>
      <c r="F13" s="1" t="s">
        <v>20</v>
      </c>
      <c r="G13" s="1" t="s">
        <v>21</v>
      </c>
      <c r="H13" s="2" t="s">
        <v>22</v>
      </c>
      <c r="I13" s="20" t="s">
        <v>23</v>
      </c>
    </row>
    <row r="14" spans="1:9" ht="14.25" x14ac:dyDescent="0.45">
      <c r="A14" s="65" t="s">
        <v>24</v>
      </c>
      <c r="B14" s="44"/>
      <c r="C14" s="44"/>
      <c r="D14" s="44"/>
      <c r="E14" s="48"/>
      <c r="F14" s="3">
        <v>165</v>
      </c>
      <c r="G14" s="3">
        <v>45</v>
      </c>
      <c r="H14" s="12"/>
      <c r="I14" s="21">
        <f t="shared" ref="I14:I19" si="0">(F14*H14)+(G14*H14)</f>
        <v>0</v>
      </c>
    </row>
    <row r="15" spans="1:9" ht="14.25" x14ac:dyDescent="0.45">
      <c r="A15" s="22" t="s">
        <v>25</v>
      </c>
      <c r="B15" s="23"/>
      <c r="C15" s="23"/>
      <c r="D15" s="23"/>
      <c r="E15" s="5"/>
      <c r="F15" s="3">
        <v>260</v>
      </c>
      <c r="G15" s="3">
        <v>67.5</v>
      </c>
      <c r="H15" s="12"/>
      <c r="I15" s="21">
        <f t="shared" si="0"/>
        <v>0</v>
      </c>
    </row>
    <row r="16" spans="1:9" ht="14.25" x14ac:dyDescent="0.45">
      <c r="A16" s="66" t="s">
        <v>26</v>
      </c>
      <c r="B16" s="44"/>
      <c r="C16" s="44"/>
      <c r="D16" s="44"/>
      <c r="E16" s="48"/>
      <c r="F16" s="3">
        <v>305</v>
      </c>
      <c r="G16" s="3">
        <v>90</v>
      </c>
      <c r="H16" s="12"/>
      <c r="I16" s="21">
        <f t="shared" si="0"/>
        <v>0</v>
      </c>
    </row>
    <row r="17" spans="1:11" ht="14.25" x14ac:dyDescent="0.45">
      <c r="A17" s="66" t="s">
        <v>27</v>
      </c>
      <c r="B17" s="44"/>
      <c r="C17" s="44"/>
      <c r="D17" s="44"/>
      <c r="E17" s="48"/>
      <c r="F17" s="3">
        <v>345</v>
      </c>
      <c r="G17" s="3">
        <v>90</v>
      </c>
      <c r="H17" s="12"/>
      <c r="I17" s="21">
        <f t="shared" si="0"/>
        <v>0</v>
      </c>
    </row>
    <row r="18" spans="1:11" ht="14.25" x14ac:dyDescent="0.45">
      <c r="A18" s="66" t="s">
        <v>28</v>
      </c>
      <c r="B18" s="44"/>
      <c r="C18" s="44"/>
      <c r="D18" s="44"/>
      <c r="E18" s="48"/>
      <c r="F18" s="3">
        <v>21</v>
      </c>
      <c r="G18" s="3">
        <v>0</v>
      </c>
      <c r="H18" s="12"/>
      <c r="I18" s="21">
        <f t="shared" si="0"/>
        <v>0</v>
      </c>
    </row>
    <row r="19" spans="1:11" ht="14.25" x14ac:dyDescent="0.45">
      <c r="A19" s="66"/>
      <c r="B19" s="44"/>
      <c r="C19" s="44"/>
      <c r="D19" s="44"/>
      <c r="E19" s="48"/>
      <c r="F19" s="3"/>
      <c r="G19" s="3"/>
      <c r="H19" s="4"/>
      <c r="I19" s="21">
        <f t="shared" si="0"/>
        <v>0</v>
      </c>
    </row>
    <row r="20" spans="1:11" ht="14.25" x14ac:dyDescent="0.45">
      <c r="A20" s="115" t="s">
        <v>56</v>
      </c>
      <c r="B20" s="116"/>
      <c r="C20" s="116"/>
      <c r="D20" s="116"/>
      <c r="E20" s="116"/>
      <c r="F20" s="116"/>
      <c r="G20" s="116"/>
      <c r="H20" s="117"/>
      <c r="I20" s="21">
        <f>(F20*H20*2)+(G20*H20)</f>
        <v>0</v>
      </c>
    </row>
    <row r="21" spans="1:11" ht="14.25" x14ac:dyDescent="0.45">
      <c r="A21" s="118" t="s">
        <v>57</v>
      </c>
      <c r="B21" s="119"/>
      <c r="C21" s="119"/>
      <c r="D21" s="119"/>
      <c r="E21" s="120"/>
      <c r="F21" s="107" t="s">
        <v>29</v>
      </c>
      <c r="G21" s="44"/>
      <c r="H21" s="48"/>
      <c r="I21" s="21">
        <f>SUM(I14:I20)</f>
        <v>0</v>
      </c>
    </row>
    <row r="22" spans="1:11" ht="15.75" customHeight="1" x14ac:dyDescent="0.45">
      <c r="A22" s="106"/>
      <c r="B22" s="51"/>
      <c r="C22" s="51"/>
      <c r="D22" s="51"/>
      <c r="E22" s="52"/>
      <c r="F22" s="107" t="s">
        <v>30</v>
      </c>
      <c r="G22" s="44"/>
      <c r="H22" s="48"/>
      <c r="I22" s="21">
        <f>I21*25%</f>
        <v>0</v>
      </c>
    </row>
    <row r="23" spans="1:11" ht="15.75" customHeight="1" x14ac:dyDescent="0.45">
      <c r="A23" s="108" t="s">
        <v>59</v>
      </c>
      <c r="B23" s="81"/>
      <c r="C23" s="81"/>
      <c r="D23" s="81"/>
      <c r="E23" s="82"/>
      <c r="F23" s="107" t="s">
        <v>31</v>
      </c>
      <c r="G23" s="44"/>
      <c r="H23" s="48"/>
      <c r="I23" s="21">
        <f>I22*10.2%</f>
        <v>0</v>
      </c>
    </row>
    <row r="24" spans="1:11" ht="15.75" customHeight="1" x14ac:dyDescent="0.45">
      <c r="A24" s="109"/>
      <c r="B24" s="110"/>
      <c r="C24" s="110"/>
      <c r="D24" s="110"/>
      <c r="E24" s="111"/>
      <c r="F24" s="107" t="s">
        <v>32</v>
      </c>
      <c r="G24" s="44"/>
      <c r="H24" s="48"/>
      <c r="I24" s="21">
        <f>I21*9.2%</f>
        <v>0</v>
      </c>
    </row>
    <row r="25" spans="1:11" ht="15.75" customHeight="1" thickBot="1" x14ac:dyDescent="0.5">
      <c r="A25" s="112"/>
      <c r="B25" s="113"/>
      <c r="C25" s="113"/>
      <c r="D25" s="113"/>
      <c r="E25" s="114"/>
      <c r="F25" s="70" t="s">
        <v>33</v>
      </c>
      <c r="G25" s="71"/>
      <c r="H25" s="72"/>
      <c r="I25" s="24">
        <f>SUM(I21:I24)</f>
        <v>0</v>
      </c>
    </row>
    <row r="26" spans="1:11" ht="15.75" customHeight="1" thickBot="1" x14ac:dyDescent="0.5">
      <c r="A26" s="73" t="s">
        <v>34</v>
      </c>
      <c r="B26" s="74"/>
      <c r="C26" s="74"/>
      <c r="D26" s="74"/>
      <c r="E26" s="75"/>
      <c r="F26" s="1" t="s">
        <v>20</v>
      </c>
      <c r="G26" s="6" t="s">
        <v>21</v>
      </c>
      <c r="H26" s="7" t="s">
        <v>22</v>
      </c>
      <c r="I26" s="25" t="s">
        <v>23</v>
      </c>
    </row>
    <row r="27" spans="1:11" ht="15.75" customHeight="1" x14ac:dyDescent="0.45">
      <c r="A27" s="76" t="s">
        <v>35</v>
      </c>
      <c r="B27" s="77"/>
      <c r="C27" s="77"/>
      <c r="D27" s="77"/>
      <c r="E27" s="78"/>
      <c r="F27" s="8">
        <v>180</v>
      </c>
      <c r="G27" s="8">
        <v>90</v>
      </c>
      <c r="H27" s="26"/>
      <c r="I27" s="21">
        <f t="shared" ref="I27:I32" si="1">(F27*H27)+(G27*H27)</f>
        <v>0</v>
      </c>
      <c r="K27" s="9"/>
    </row>
    <row r="28" spans="1:11" ht="15.75" customHeight="1" x14ac:dyDescent="0.45">
      <c r="A28" s="43" t="s">
        <v>36</v>
      </c>
      <c r="B28" s="44"/>
      <c r="C28" s="44"/>
      <c r="D28" s="44"/>
      <c r="E28" s="48"/>
      <c r="F28" s="10">
        <v>28</v>
      </c>
      <c r="G28" s="8">
        <v>45</v>
      </c>
      <c r="H28" s="13"/>
      <c r="I28" s="21">
        <f t="shared" si="1"/>
        <v>0</v>
      </c>
    </row>
    <row r="29" spans="1:11" ht="15.75" customHeight="1" x14ac:dyDescent="0.45">
      <c r="A29" s="27" t="s">
        <v>37</v>
      </c>
      <c r="B29" s="28"/>
      <c r="C29" s="28"/>
      <c r="D29" s="28"/>
      <c r="E29" s="29"/>
      <c r="F29" s="10">
        <v>200</v>
      </c>
      <c r="G29" s="10">
        <v>45</v>
      </c>
      <c r="H29" s="13"/>
      <c r="I29" s="21">
        <f t="shared" si="1"/>
        <v>0</v>
      </c>
    </row>
    <row r="30" spans="1:11" ht="15.75" customHeight="1" x14ac:dyDescent="0.45">
      <c r="A30" s="27" t="s">
        <v>38</v>
      </c>
      <c r="B30" s="28"/>
      <c r="C30" s="28"/>
      <c r="D30" s="28"/>
      <c r="E30" s="29"/>
      <c r="F30" s="10">
        <v>250</v>
      </c>
      <c r="G30" s="10">
        <v>90</v>
      </c>
      <c r="H30" s="13"/>
      <c r="I30" s="21">
        <f t="shared" si="1"/>
        <v>0</v>
      </c>
    </row>
    <row r="31" spans="1:11" ht="15.75" customHeight="1" x14ac:dyDescent="0.45">
      <c r="A31" s="43" t="s">
        <v>39</v>
      </c>
      <c r="B31" s="44"/>
      <c r="C31" s="44"/>
      <c r="D31" s="44"/>
      <c r="E31" s="48"/>
      <c r="F31" s="10">
        <v>680</v>
      </c>
      <c r="G31" s="10">
        <v>90</v>
      </c>
      <c r="H31" s="13"/>
      <c r="I31" s="21">
        <f t="shared" si="1"/>
        <v>0</v>
      </c>
    </row>
    <row r="32" spans="1:11" ht="15.75" customHeight="1" x14ac:dyDescent="0.45">
      <c r="A32" s="43"/>
      <c r="B32" s="44"/>
      <c r="C32" s="44"/>
      <c r="D32" s="44"/>
      <c r="E32" s="48"/>
      <c r="F32" s="10"/>
      <c r="G32" s="10"/>
      <c r="H32" s="11"/>
      <c r="I32" s="21">
        <f t="shared" si="1"/>
        <v>0</v>
      </c>
    </row>
    <row r="33" spans="1:9" ht="15.75" customHeight="1" x14ac:dyDescent="0.45">
      <c r="A33" s="79"/>
      <c r="B33" s="44"/>
      <c r="C33" s="44"/>
      <c r="D33" s="44"/>
      <c r="E33" s="48"/>
      <c r="F33" s="47" t="s">
        <v>29</v>
      </c>
      <c r="G33" s="44"/>
      <c r="H33" s="48"/>
      <c r="I33" s="30">
        <f>SUM(I27:I32)</f>
        <v>0</v>
      </c>
    </row>
    <row r="34" spans="1:9" ht="15.75" customHeight="1" x14ac:dyDescent="0.45">
      <c r="A34" s="80" t="s">
        <v>40</v>
      </c>
      <c r="B34" s="81"/>
      <c r="C34" s="81"/>
      <c r="D34" s="81"/>
      <c r="E34" s="82"/>
      <c r="F34" s="47" t="s">
        <v>30</v>
      </c>
      <c r="G34" s="44"/>
      <c r="H34" s="48"/>
      <c r="I34" s="30">
        <f>I33*25%</f>
        <v>0</v>
      </c>
    </row>
    <row r="35" spans="1:9" ht="15.75" customHeight="1" x14ac:dyDescent="0.45">
      <c r="A35" s="83"/>
      <c r="B35" s="84"/>
      <c r="C35" s="84"/>
      <c r="D35" s="84"/>
      <c r="E35" s="85"/>
      <c r="F35" s="47" t="s">
        <v>31</v>
      </c>
      <c r="G35" s="44"/>
      <c r="H35" s="48"/>
      <c r="I35" s="30">
        <f>I34*10.2%</f>
        <v>0</v>
      </c>
    </row>
    <row r="36" spans="1:9" ht="15.75" customHeight="1" x14ac:dyDescent="0.45">
      <c r="A36" s="43" t="s">
        <v>41</v>
      </c>
      <c r="B36" s="44"/>
      <c r="C36" s="44"/>
      <c r="D36" s="45"/>
      <c r="E36" s="46"/>
      <c r="F36" s="47" t="s">
        <v>32</v>
      </c>
      <c r="G36" s="44"/>
      <c r="H36" s="48"/>
      <c r="I36" s="30">
        <f>I33*9.2%</f>
        <v>0</v>
      </c>
    </row>
    <row r="37" spans="1:9" ht="15.75" customHeight="1" thickBot="1" x14ac:dyDescent="0.5">
      <c r="A37" s="27" t="s">
        <v>42</v>
      </c>
      <c r="B37" s="49" t="s">
        <v>43</v>
      </c>
      <c r="C37" s="44"/>
      <c r="D37" s="44"/>
      <c r="E37" s="48"/>
      <c r="F37" s="50" t="s">
        <v>44</v>
      </c>
      <c r="G37" s="51"/>
      <c r="H37" s="52"/>
      <c r="I37" s="31">
        <f>SUM(I33:I36)</f>
        <v>0</v>
      </c>
    </row>
    <row r="38" spans="1:9" ht="15.75" customHeight="1" thickBot="1" x14ac:dyDescent="0.5">
      <c r="A38" s="32" t="s">
        <v>45</v>
      </c>
      <c r="B38" s="53" t="s">
        <v>46</v>
      </c>
      <c r="C38" s="51"/>
      <c r="D38" s="51"/>
      <c r="E38" s="52"/>
      <c r="F38" s="54" t="s">
        <v>47</v>
      </c>
      <c r="G38" s="55"/>
      <c r="H38" s="55"/>
      <c r="I38" s="33">
        <f>I37+I25</f>
        <v>0</v>
      </c>
    </row>
    <row r="39" spans="1:9" ht="15.75" customHeight="1" thickBot="1" x14ac:dyDescent="0.4">
      <c r="A39" s="67" t="s">
        <v>48</v>
      </c>
      <c r="B39" s="68"/>
      <c r="C39" s="68"/>
      <c r="D39" s="68"/>
      <c r="E39" s="68"/>
      <c r="F39" s="68"/>
      <c r="G39" s="68"/>
      <c r="H39" s="68"/>
      <c r="I39" s="69"/>
    </row>
    <row r="40" spans="1:9" ht="15.75" customHeight="1" x14ac:dyDescent="0.45">
      <c r="A40" s="62" t="s">
        <v>49</v>
      </c>
      <c r="B40" s="63"/>
      <c r="C40" s="63"/>
      <c r="D40" s="63"/>
      <c r="E40" s="63"/>
      <c r="F40" s="63"/>
      <c r="G40" s="63"/>
      <c r="H40" s="63"/>
      <c r="I40" s="64"/>
    </row>
    <row r="41" spans="1:9" ht="15.75" customHeight="1" x14ac:dyDescent="0.45">
      <c r="A41" s="34" t="s">
        <v>50</v>
      </c>
      <c r="B41" s="35"/>
      <c r="C41" s="35"/>
      <c r="D41" s="35"/>
      <c r="E41" s="36" t="s">
        <v>51</v>
      </c>
      <c r="F41" s="56" t="str">
        <f>H3</f>
        <v xml:space="preserve"> August 11, 2023</v>
      </c>
      <c r="G41" s="57"/>
      <c r="H41" s="58">
        <f>I38*1.5</f>
        <v>0</v>
      </c>
      <c r="I41" s="59"/>
    </row>
    <row r="42" spans="1:9" ht="15.75" customHeight="1" x14ac:dyDescent="0.45">
      <c r="A42" s="37" t="s">
        <v>52</v>
      </c>
      <c r="B42" s="38"/>
      <c r="C42" s="39"/>
      <c r="D42" s="39"/>
      <c r="E42" s="36" t="s">
        <v>51</v>
      </c>
      <c r="F42" s="56" t="e">
        <f>H3+6</f>
        <v>#VALUE!</v>
      </c>
      <c r="G42" s="57"/>
      <c r="H42" s="60">
        <f>I38*1.75</f>
        <v>0</v>
      </c>
      <c r="I42" s="61"/>
    </row>
    <row r="43" spans="1:9" ht="15.75" customHeight="1" x14ac:dyDescent="0.45">
      <c r="A43" s="62" t="s">
        <v>53</v>
      </c>
      <c r="B43" s="63"/>
      <c r="C43" s="63"/>
      <c r="D43" s="63"/>
      <c r="E43" s="63"/>
      <c r="F43" s="63"/>
      <c r="G43" s="63"/>
      <c r="H43" s="63"/>
      <c r="I43" s="64"/>
    </row>
    <row r="44" spans="1:9" ht="15.75" customHeight="1" x14ac:dyDescent="0.45">
      <c r="A44" s="40" t="s">
        <v>54</v>
      </c>
      <c r="B44" s="41"/>
      <c r="C44" s="41"/>
      <c r="D44" s="41"/>
      <c r="E44" s="41"/>
      <c r="F44" s="41"/>
      <c r="G44" s="41"/>
      <c r="H44" s="41"/>
      <c r="I44" s="42"/>
    </row>
    <row r="45" spans="1:9" ht="15.75" customHeight="1" x14ac:dyDescent="0.35"/>
    <row r="46" spans="1:9" ht="15.75" customHeight="1" x14ac:dyDescent="0.35"/>
    <row r="47" spans="1:9" ht="15.75" customHeight="1" x14ac:dyDescent="0.35"/>
    <row r="48" spans="1:9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</sheetData>
  <sheetProtection algorithmName="SHA-512" hashValue="GDLecQfITh4bls9/xkS+LVlUVyOiHAyJa0sNVm68wqrOVyD8OV44I8zxc2DfHVMQA3CoygmYnwlR+LYPSryfuA==" saltValue="9gIiBC2ELid+C03rUMB8nw==" spinCount="100000" sheet="1" objects="1" scenarios="1"/>
  <mergeCells count="69">
    <mergeCell ref="A18:E18"/>
    <mergeCell ref="A19:E19"/>
    <mergeCell ref="A20:H20"/>
    <mergeCell ref="A21:E21"/>
    <mergeCell ref="F21:H21"/>
    <mergeCell ref="A22:E22"/>
    <mergeCell ref="F22:H22"/>
    <mergeCell ref="A23:E23"/>
    <mergeCell ref="F23:H23"/>
    <mergeCell ref="F24:H24"/>
    <mergeCell ref="A24:E25"/>
    <mergeCell ref="E5:F5"/>
    <mergeCell ref="G5:I5"/>
    <mergeCell ref="A2:I2"/>
    <mergeCell ref="A3:D3"/>
    <mergeCell ref="H3:I3"/>
    <mergeCell ref="B4:D4"/>
    <mergeCell ref="E4:F4"/>
    <mergeCell ref="G4:I4"/>
    <mergeCell ref="B5:D5"/>
    <mergeCell ref="E8:F8"/>
    <mergeCell ref="G8:I8"/>
    <mergeCell ref="B6:D6"/>
    <mergeCell ref="E6:F6"/>
    <mergeCell ref="G6:I6"/>
    <mergeCell ref="B7:D7"/>
    <mergeCell ref="E7:F7"/>
    <mergeCell ref="G7:I7"/>
    <mergeCell ref="B8:D8"/>
    <mergeCell ref="B9:D9"/>
    <mergeCell ref="E9:G9"/>
    <mergeCell ref="H9:I9"/>
    <mergeCell ref="B10:D10"/>
    <mergeCell ref="E10:F10"/>
    <mergeCell ref="G10:I10"/>
    <mergeCell ref="B11:D11"/>
    <mergeCell ref="E11:G11"/>
    <mergeCell ref="H11:I11"/>
    <mergeCell ref="D12:G12"/>
    <mergeCell ref="A13:E13"/>
    <mergeCell ref="A14:E14"/>
    <mergeCell ref="A16:E16"/>
    <mergeCell ref="A17:E17"/>
    <mergeCell ref="A39:I39"/>
    <mergeCell ref="A40:I40"/>
    <mergeCell ref="F25:H25"/>
    <mergeCell ref="A26:E26"/>
    <mergeCell ref="F34:H34"/>
    <mergeCell ref="F35:H35"/>
    <mergeCell ref="A27:E27"/>
    <mergeCell ref="A28:E28"/>
    <mergeCell ref="A31:E31"/>
    <mergeCell ref="A32:E32"/>
    <mergeCell ref="A33:E33"/>
    <mergeCell ref="F33:H33"/>
    <mergeCell ref="A34:E35"/>
    <mergeCell ref="A44:I44"/>
    <mergeCell ref="A36:C36"/>
    <mergeCell ref="D36:E36"/>
    <mergeCell ref="F36:H36"/>
    <mergeCell ref="B37:E37"/>
    <mergeCell ref="F37:H37"/>
    <mergeCell ref="B38:E38"/>
    <mergeCell ref="F38:H38"/>
    <mergeCell ref="F41:G41"/>
    <mergeCell ref="H41:I41"/>
    <mergeCell ref="F42:G42"/>
    <mergeCell ref="H42:I42"/>
    <mergeCell ref="A43:I43"/>
  </mergeCells>
  <hyperlinks>
    <hyperlink ref="B38" r:id="rId1" xr:uid="{00000000-0004-0000-0100-000000000000}"/>
  </hyperlinks>
  <pageMargins left="0.25" right="0.25" top="0.75" bottom="0.75" header="0" footer="0"/>
  <pageSetup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2-3 Day Exhibit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AZPRA</dc:creator>
  <cp:lastModifiedBy>Samantha Christiani</cp:lastModifiedBy>
  <cp:lastPrinted>2022-05-26T17:20:54Z</cp:lastPrinted>
  <dcterms:created xsi:type="dcterms:W3CDTF">2021-06-01T20:36:26Z</dcterms:created>
  <dcterms:modified xsi:type="dcterms:W3CDTF">2022-08-24T15:33:40Z</dcterms:modified>
</cp:coreProperties>
</file>